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7795" windowHeight="1203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150" i="3" l="1"/>
  <c r="E150" i="3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E149" i="3"/>
  <c r="D149" i="3"/>
  <c r="C121" i="3"/>
  <c r="C122" i="3"/>
  <c r="C123" i="3"/>
  <c r="C124" i="3"/>
  <c r="C125" i="3"/>
  <c r="C126" i="3"/>
  <c r="C127" i="3"/>
  <c r="C128" i="3"/>
  <c r="C129" i="3"/>
  <c r="C130" i="3"/>
  <c r="C131" i="3"/>
  <c r="C120" i="3"/>
  <c r="D113" i="3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E95" i="3"/>
  <c r="D95" i="3"/>
  <c r="C132" i="3" l="1"/>
  <c r="C67" i="3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E59" i="3"/>
  <c r="D59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D23" i="3"/>
  <c r="D24" i="3"/>
  <c r="E24" i="3"/>
  <c r="C24" i="3"/>
  <c r="C13" i="3"/>
  <c r="C14" i="3"/>
  <c r="C15" i="3"/>
  <c r="C16" i="3"/>
  <c r="C17" i="3"/>
  <c r="C18" i="3"/>
  <c r="C19" i="3"/>
  <c r="C20" i="3"/>
  <c r="C21" i="3"/>
  <c r="C22" i="3"/>
  <c r="C23" i="3"/>
  <c r="C12" i="3"/>
  <c r="D78" i="3" l="1"/>
  <c r="E78" i="3"/>
  <c r="C78" i="3" l="1"/>
  <c r="E132" i="3" l="1"/>
  <c r="D132" i="3"/>
  <c r="E114" i="3" l="1"/>
  <c r="D114" i="3"/>
  <c r="C114" i="3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<sst xmlns="http://schemas.openxmlformats.org/spreadsheetml/2006/main" count="164" uniqueCount="31">
  <si>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</si>
  <si>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</si>
  <si>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</si>
  <si>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</si>
  <si>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</si>
  <si>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</si>
  <si>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</si>
  <si>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</si>
  <si>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</si>
  <si>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</si>
  <si>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</si>
  <si>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</si>
  <si>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</si>
  <si>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</si>
  <si>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</si>
  <si>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</si>
  <si>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</si>
  <si>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</si>
  <si>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</si>
  <si>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</si>
  <si>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               ОГБУЗ "Областная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</si>
  <si>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 ОГБУЗ "Облученская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</si>
  <si>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ОГБУЗ "Теплоозерская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</si>
  <si>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ОГБУЗ "Николаевская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</si>
  <si>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</si>
  <si>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"Ленинская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</si>
  <si>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ОГБУЗ "Октябрьская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</si>
  <si>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центральная районная больница" в 2022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</si>
  <si>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2022 году, по медицинским организациям                                                                                                    (с 01.10.2022)                            </t>
  </si>
  <si>
    <t>от "___" октября 2022 г. № ___</t>
  </si>
  <si>
    <r>
      <t xml:space="preserve">Приложение № </t>
    </r>
    <r>
      <rPr>
        <u/>
        <sz val="12"/>
        <color theme="1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</si>
</sst>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3" fontId="1" fillId="0" borderId="0" xfId="0" applyNumberFormat="1" applyFont="1"/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abSelected="1" view="pageBreakPreview" topLeftCell="A55" zoomScale="90" zoomScaleNormal="100" zoomScaleSheetLayoutView="90" workbookViewId="0">
      <selection activeCell="K11" sqref="K11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7.85546875" style="1" bestFit="1" customWidth="1"/>
    <col min="7" max="7" width="13.7109375" style="1" bestFit="1" customWidth="1"/>
    <col min="8" max="8" width="11.85546875" style="1" bestFit="1" customWidth="1"/>
    <col min="9" max="9" width="9.140625" style="1"/>
    <col min="10" max="10" width="17.85546875" style="1" bestFit="1" customWidth="1"/>
    <col min="11" max="11" width="19" style="1" customWidth="1"/>
    <col min="12" max="12" width="9.28515625" style="1" bestFit="1" customWidth="1"/>
    <col min="13" max="13" width="11.28515625" style="1" bestFit="1" customWidth="1"/>
    <col min="14" max="14" width="9.28515625" style="1" bestFit="1" customWidth="1"/>
    <col min="15" max="16384" width="9.140625" style="1"/>
  </cols>
  <sheetData>
    <row r="1" spans="1:11" x14ac:dyDescent="0.25">
      <c r="E1" s="22" t="s">
        <v>30</v>
      </c>
    </row>
    <row r="2" spans="1:11" x14ac:dyDescent="0.25">
      <c r="E2" s="23" t="s">
        <v>19</v>
      </c>
    </row>
    <row r="3" spans="1:11" x14ac:dyDescent="0.25">
      <c r="E3" s="23" t="s">
        <v>29</v>
      </c>
    </row>
    <row r="4" spans="1:11" x14ac:dyDescent="0.25">
      <c r="D4" s="3"/>
      <c r="E4" s="3"/>
    </row>
    <row r="6" spans="1:11" ht="91.5" customHeight="1" x14ac:dyDescent="0.3">
      <c r="A6" s="25" t="s">
        <v>28</v>
      </c>
      <c r="B6" s="25"/>
      <c r="C6" s="25"/>
      <c r="D6" s="25"/>
      <c r="E6" s="25"/>
    </row>
    <row r="8" spans="1:11" ht="39.75" customHeight="1" x14ac:dyDescent="0.3">
      <c r="A8" s="25" t="s">
        <v>20</v>
      </c>
      <c r="B8" s="25"/>
      <c r="C8" s="25"/>
      <c r="D8" s="25"/>
      <c r="E8" s="25"/>
    </row>
    <row r="9" spans="1:11" ht="18.75" x14ac:dyDescent="0.3">
      <c r="B9" s="9"/>
      <c r="C9" s="9"/>
      <c r="D9" s="9"/>
      <c r="E9" s="9"/>
    </row>
    <row r="10" spans="1:11" ht="30.75" customHeight="1" x14ac:dyDescent="0.25">
      <c r="A10" s="26" t="s">
        <v>1</v>
      </c>
      <c r="B10" s="26" t="s">
        <v>3</v>
      </c>
      <c r="C10" s="27" t="s">
        <v>15</v>
      </c>
      <c r="D10" s="28" t="s">
        <v>18</v>
      </c>
      <c r="E10" s="28"/>
    </row>
    <row r="11" spans="1:11" ht="78.75" customHeight="1" x14ac:dyDescent="0.25">
      <c r="A11" s="26"/>
      <c r="B11" s="26"/>
      <c r="C11" s="27"/>
      <c r="D11" s="2" t="s">
        <v>17</v>
      </c>
      <c r="E11" s="10" t="s">
        <v>16</v>
      </c>
      <c r="F11" s="19"/>
      <c r="J11" s="18"/>
      <c r="K11" s="18"/>
    </row>
    <row r="12" spans="1:11" x14ac:dyDescent="0.25">
      <c r="A12" s="5">
        <v>1</v>
      </c>
      <c r="B12" s="6" t="s">
        <v>2</v>
      </c>
      <c r="C12" s="11">
        <f>D12+E12</f>
        <v>271561.67</v>
      </c>
      <c r="D12" s="12">
        <v>172628.86</v>
      </c>
      <c r="E12" s="12">
        <v>98932.81</v>
      </c>
      <c r="F12" s="24"/>
      <c r="G12" s="24"/>
      <c r="H12" s="24"/>
      <c r="J12" s="18"/>
      <c r="K12" s="18"/>
    </row>
    <row r="13" spans="1:11" x14ac:dyDescent="0.25">
      <c r="A13" s="5">
        <v>2</v>
      </c>
      <c r="B13" s="6" t="s">
        <v>4</v>
      </c>
      <c r="C13" s="11">
        <f t="shared" ref="C13:C23" si="0">D13+E13</f>
        <v>271561.67</v>
      </c>
      <c r="D13" s="12">
        <v>172628.86</v>
      </c>
      <c r="E13" s="12">
        <v>98932.81</v>
      </c>
      <c r="F13" s="18"/>
      <c r="J13" s="18"/>
      <c r="K13" s="18"/>
    </row>
    <row r="14" spans="1:11" x14ac:dyDescent="0.25">
      <c r="A14" s="5">
        <v>3</v>
      </c>
      <c r="B14" s="6" t="s">
        <v>5</v>
      </c>
      <c r="C14" s="11">
        <f t="shared" si="0"/>
        <v>271561.67</v>
      </c>
      <c r="D14" s="12">
        <v>172628.86</v>
      </c>
      <c r="E14" s="12">
        <v>98932.81</v>
      </c>
      <c r="F14" s="18"/>
    </row>
    <row r="15" spans="1:11" x14ac:dyDescent="0.25">
      <c r="A15" s="5">
        <v>4</v>
      </c>
      <c r="B15" s="6" t="s">
        <v>6</v>
      </c>
      <c r="C15" s="11">
        <f t="shared" si="0"/>
        <v>271561.67</v>
      </c>
      <c r="D15" s="12">
        <v>172628.86</v>
      </c>
      <c r="E15" s="12">
        <v>98932.81</v>
      </c>
      <c r="F15" s="18"/>
    </row>
    <row r="16" spans="1:11" x14ac:dyDescent="0.25">
      <c r="A16" s="5">
        <v>5</v>
      </c>
      <c r="B16" s="6" t="s">
        <v>7</v>
      </c>
      <c r="C16" s="11">
        <f t="shared" si="0"/>
        <v>271561.67</v>
      </c>
      <c r="D16" s="12">
        <v>172628.86</v>
      </c>
      <c r="E16" s="12">
        <v>98932.81</v>
      </c>
      <c r="F16" s="18"/>
    </row>
    <row r="17" spans="1:11" x14ac:dyDescent="0.25">
      <c r="A17" s="5">
        <v>6</v>
      </c>
      <c r="B17" s="6" t="s">
        <v>8</v>
      </c>
      <c r="C17" s="11">
        <f t="shared" si="0"/>
        <v>271561.67</v>
      </c>
      <c r="D17" s="12">
        <v>172628.86</v>
      </c>
      <c r="E17" s="12">
        <v>98932.81</v>
      </c>
      <c r="F17" s="18"/>
    </row>
    <row r="18" spans="1:11" x14ac:dyDescent="0.25">
      <c r="A18" s="5">
        <v>7</v>
      </c>
      <c r="B18" s="6" t="s">
        <v>9</v>
      </c>
      <c r="C18" s="11">
        <f t="shared" si="0"/>
        <v>271561.67</v>
      </c>
      <c r="D18" s="12">
        <v>172628.86</v>
      </c>
      <c r="E18" s="12">
        <v>98932.81</v>
      </c>
      <c r="F18" s="18"/>
    </row>
    <row r="19" spans="1:11" x14ac:dyDescent="0.25">
      <c r="A19" s="5">
        <v>8</v>
      </c>
      <c r="B19" s="6" t="s">
        <v>10</v>
      </c>
      <c r="C19" s="11">
        <f t="shared" si="0"/>
        <v>271561.67</v>
      </c>
      <c r="D19" s="12">
        <v>172628.86</v>
      </c>
      <c r="E19" s="12">
        <v>98932.81</v>
      </c>
      <c r="F19" s="18"/>
    </row>
    <row r="20" spans="1:11" x14ac:dyDescent="0.25">
      <c r="A20" s="5">
        <v>9</v>
      </c>
      <c r="B20" s="6" t="s">
        <v>11</v>
      </c>
      <c r="C20" s="11">
        <f t="shared" si="0"/>
        <v>271561.67</v>
      </c>
      <c r="D20" s="12">
        <v>172628.86</v>
      </c>
      <c r="E20" s="12">
        <v>98932.81</v>
      </c>
      <c r="F20" s="18"/>
    </row>
    <row r="21" spans="1:11" x14ac:dyDescent="0.25">
      <c r="A21" s="5">
        <v>10</v>
      </c>
      <c r="B21" s="6" t="s">
        <v>12</v>
      </c>
      <c r="C21" s="11">
        <f t="shared" si="0"/>
        <v>271561.67</v>
      </c>
      <c r="D21" s="12">
        <v>172628.86</v>
      </c>
      <c r="E21" s="12">
        <v>98932.81</v>
      </c>
      <c r="F21" s="18"/>
    </row>
    <row r="22" spans="1:11" x14ac:dyDescent="0.25">
      <c r="A22" s="5">
        <v>11</v>
      </c>
      <c r="B22" s="6" t="s">
        <v>13</v>
      </c>
      <c r="C22" s="11">
        <f t="shared" si="0"/>
        <v>271561.67</v>
      </c>
      <c r="D22" s="12">
        <v>172628.86</v>
      </c>
      <c r="E22" s="12">
        <v>98932.81</v>
      </c>
      <c r="F22" s="18"/>
    </row>
    <row r="23" spans="1:11" x14ac:dyDescent="0.25">
      <c r="A23" s="5">
        <v>12</v>
      </c>
      <c r="B23" s="6" t="s">
        <v>14</v>
      </c>
      <c r="C23" s="11">
        <f t="shared" si="0"/>
        <v>271561.63</v>
      </c>
      <c r="D23" s="12">
        <f>172628.86-0.04</f>
        <v>172628.81999999998</v>
      </c>
      <c r="E23" s="12">
        <v>98932.81</v>
      </c>
      <c r="F23" s="18"/>
    </row>
    <row r="24" spans="1:11" x14ac:dyDescent="0.25">
      <c r="A24" s="30" t="s">
        <v>0</v>
      </c>
      <c r="B24" s="30"/>
      <c r="C24" s="8">
        <f>SUM(C12:C23)</f>
        <v>3258739.9999999995</v>
      </c>
      <c r="D24" s="8">
        <f>SUM(D12:D23)</f>
        <v>2071546.2799999996</v>
      </c>
      <c r="E24" s="8">
        <f>SUM(E12:E23)</f>
        <v>1187193.7200000002</v>
      </c>
      <c r="F24" s="18"/>
    </row>
    <row r="25" spans="1:11" x14ac:dyDescent="0.25">
      <c r="C25" s="4"/>
      <c r="D25" s="4"/>
    </row>
    <row r="26" spans="1:11" ht="36" customHeight="1" x14ac:dyDescent="0.3">
      <c r="A26" s="29" t="s">
        <v>21</v>
      </c>
      <c r="B26" s="29"/>
      <c r="C26" s="29"/>
      <c r="D26" s="29"/>
      <c r="E26" s="29"/>
    </row>
    <row r="27" spans="1:11" ht="18.75" x14ac:dyDescent="0.3">
      <c r="B27" s="9"/>
      <c r="C27" s="9"/>
      <c r="D27" s="9"/>
      <c r="E27" s="9"/>
    </row>
    <row r="28" spans="1:11" ht="15.75" customHeight="1" x14ac:dyDescent="0.25">
      <c r="A28" s="26" t="s">
        <v>1</v>
      </c>
      <c r="B28" s="26" t="s">
        <v>3</v>
      </c>
      <c r="C28" s="27" t="s">
        <v>15</v>
      </c>
      <c r="D28" s="28" t="s">
        <v>18</v>
      </c>
      <c r="E28" s="28"/>
    </row>
    <row r="29" spans="1:11" ht="63" x14ac:dyDescent="0.25">
      <c r="A29" s="26"/>
      <c r="B29" s="26"/>
      <c r="C29" s="27"/>
      <c r="D29" s="2" t="s">
        <v>17</v>
      </c>
      <c r="E29" s="17" t="s">
        <v>16</v>
      </c>
      <c r="F29" s="19"/>
      <c r="J29" s="18"/>
      <c r="K29" s="18"/>
    </row>
    <row r="30" spans="1:11" x14ac:dyDescent="0.25">
      <c r="A30" s="5">
        <v>1</v>
      </c>
      <c r="B30" s="6" t="s">
        <v>2</v>
      </c>
      <c r="C30" s="7">
        <f>D30+E30</f>
        <v>271562.5</v>
      </c>
      <c r="D30" s="7">
        <v>215962.47</v>
      </c>
      <c r="E30" s="7">
        <v>55600.03</v>
      </c>
      <c r="F30" s="24"/>
      <c r="G30" s="24"/>
      <c r="H30" s="24"/>
      <c r="J30" s="18"/>
      <c r="K30" s="18"/>
    </row>
    <row r="31" spans="1:11" ht="15" customHeight="1" x14ac:dyDescent="0.25">
      <c r="A31" s="5">
        <v>2</v>
      </c>
      <c r="B31" s="13" t="s">
        <v>4</v>
      </c>
      <c r="C31" s="7">
        <f t="shared" ref="C31:C41" si="1">D31+E31</f>
        <v>271562.5</v>
      </c>
      <c r="D31" s="14">
        <v>215962.47</v>
      </c>
      <c r="E31" s="14">
        <v>55600.03</v>
      </c>
      <c r="F31" s="18"/>
      <c r="J31" s="18"/>
      <c r="K31" s="18"/>
    </row>
    <row r="32" spans="1:11" x14ac:dyDescent="0.25">
      <c r="A32" s="15">
        <v>3</v>
      </c>
      <c r="B32" s="6" t="s">
        <v>5</v>
      </c>
      <c r="C32" s="7">
        <f t="shared" si="1"/>
        <v>271562.5</v>
      </c>
      <c r="D32" s="14">
        <v>215962.47</v>
      </c>
      <c r="E32" s="14">
        <v>55600.03</v>
      </c>
      <c r="F32" s="18"/>
    </row>
    <row r="33" spans="1:11" x14ac:dyDescent="0.25">
      <c r="A33" s="15">
        <v>4</v>
      </c>
      <c r="B33" s="6" t="s">
        <v>6</v>
      </c>
      <c r="C33" s="7">
        <f t="shared" si="1"/>
        <v>271562.5</v>
      </c>
      <c r="D33" s="14">
        <v>215962.47</v>
      </c>
      <c r="E33" s="14">
        <v>55600.03</v>
      </c>
      <c r="F33" s="18"/>
    </row>
    <row r="34" spans="1:11" x14ac:dyDescent="0.25">
      <c r="A34" s="15">
        <v>5</v>
      </c>
      <c r="B34" s="6" t="s">
        <v>7</v>
      </c>
      <c r="C34" s="7">
        <f t="shared" si="1"/>
        <v>271562.5</v>
      </c>
      <c r="D34" s="14">
        <v>215962.47</v>
      </c>
      <c r="E34" s="14">
        <v>55600.03</v>
      </c>
      <c r="F34" s="18"/>
    </row>
    <row r="35" spans="1:11" x14ac:dyDescent="0.25">
      <c r="A35" s="15">
        <v>6</v>
      </c>
      <c r="B35" s="6" t="s">
        <v>8</v>
      </c>
      <c r="C35" s="7">
        <f t="shared" si="1"/>
        <v>271562.5</v>
      </c>
      <c r="D35" s="14">
        <v>215962.47</v>
      </c>
      <c r="E35" s="14">
        <v>55600.03</v>
      </c>
      <c r="F35" s="18"/>
    </row>
    <row r="36" spans="1:11" x14ac:dyDescent="0.25">
      <c r="A36" s="15">
        <v>7</v>
      </c>
      <c r="B36" s="6" t="s">
        <v>9</v>
      </c>
      <c r="C36" s="7">
        <f t="shared" si="1"/>
        <v>360843.42000000004</v>
      </c>
      <c r="D36" s="14">
        <v>286963.91000000003</v>
      </c>
      <c r="E36" s="14">
        <v>73879.509999999995</v>
      </c>
      <c r="F36" s="18"/>
    </row>
    <row r="37" spans="1:11" x14ac:dyDescent="0.25">
      <c r="A37" s="15">
        <v>8</v>
      </c>
      <c r="B37" s="6" t="s">
        <v>10</v>
      </c>
      <c r="C37" s="7">
        <f t="shared" si="1"/>
        <v>409947.93</v>
      </c>
      <c r="D37" s="14">
        <v>326014.7</v>
      </c>
      <c r="E37" s="14">
        <v>83933.23</v>
      </c>
      <c r="F37" s="18"/>
    </row>
    <row r="38" spans="1:11" x14ac:dyDescent="0.25">
      <c r="A38" s="15">
        <v>9</v>
      </c>
      <c r="B38" s="6" t="s">
        <v>11</v>
      </c>
      <c r="C38" s="7">
        <f t="shared" si="1"/>
        <v>405483.89</v>
      </c>
      <c r="D38" s="14">
        <v>322464.64000000001</v>
      </c>
      <c r="E38" s="14">
        <v>83019.25</v>
      </c>
      <c r="F38" s="18"/>
    </row>
    <row r="39" spans="1:11" x14ac:dyDescent="0.25">
      <c r="A39" s="15">
        <v>10</v>
      </c>
      <c r="B39" s="6" t="s">
        <v>12</v>
      </c>
      <c r="C39" s="7">
        <f t="shared" si="1"/>
        <v>409947.93</v>
      </c>
      <c r="D39" s="14">
        <v>326014.7</v>
      </c>
      <c r="E39" s="14">
        <v>83933.23</v>
      </c>
      <c r="F39" s="18"/>
    </row>
    <row r="40" spans="1:11" x14ac:dyDescent="0.25">
      <c r="A40" s="15">
        <v>11</v>
      </c>
      <c r="B40" s="6" t="s">
        <v>13</v>
      </c>
      <c r="C40" s="7">
        <f t="shared" si="1"/>
        <v>405483.89</v>
      </c>
      <c r="D40" s="7">
        <v>322464.64000000001</v>
      </c>
      <c r="E40" s="7">
        <v>83019.25</v>
      </c>
      <c r="F40" s="18"/>
    </row>
    <row r="41" spans="1:11" x14ac:dyDescent="0.25">
      <c r="A41" s="15">
        <v>12</v>
      </c>
      <c r="B41" s="6" t="s">
        <v>14</v>
      </c>
      <c r="C41" s="7">
        <f t="shared" si="1"/>
        <v>409947.94000000006</v>
      </c>
      <c r="D41" s="7">
        <v>326014.72000000003</v>
      </c>
      <c r="E41" s="7">
        <v>83933.22</v>
      </c>
      <c r="F41" s="18"/>
    </row>
    <row r="42" spans="1:11" x14ac:dyDescent="0.25">
      <c r="A42" s="30" t="s">
        <v>0</v>
      </c>
      <c r="B42" s="31"/>
      <c r="C42" s="16">
        <f>SUM(C30:C41)</f>
        <v>4031030.0000000005</v>
      </c>
      <c r="D42" s="8">
        <f>SUM(D30:D41)</f>
        <v>3205712.1300000004</v>
      </c>
      <c r="E42" s="8">
        <f>SUM(E30:E41)</f>
        <v>825317.87</v>
      </c>
      <c r="F42" s="18"/>
    </row>
    <row r="44" spans="1:11" ht="36.75" customHeight="1" x14ac:dyDescent="0.3">
      <c r="A44" s="25" t="s">
        <v>22</v>
      </c>
      <c r="B44" s="25"/>
      <c r="C44" s="25"/>
      <c r="D44" s="25"/>
      <c r="E44" s="25"/>
    </row>
    <row r="45" spans="1:11" ht="18.75" x14ac:dyDescent="0.3">
      <c r="B45" s="9"/>
      <c r="C45" s="9"/>
      <c r="D45" s="9"/>
      <c r="E45" s="9"/>
    </row>
    <row r="46" spans="1:11" ht="15.75" customHeight="1" x14ac:dyDescent="0.25">
      <c r="A46" s="26" t="s">
        <v>1</v>
      </c>
      <c r="B46" s="26" t="s">
        <v>3</v>
      </c>
      <c r="C46" s="27" t="s">
        <v>15</v>
      </c>
      <c r="D46" s="28" t="s">
        <v>18</v>
      </c>
      <c r="E46" s="28"/>
    </row>
    <row r="47" spans="1:11" ht="63" x14ac:dyDescent="0.25">
      <c r="A47" s="26"/>
      <c r="B47" s="26"/>
      <c r="C47" s="27"/>
      <c r="D47" s="2" t="s">
        <v>17</v>
      </c>
      <c r="E47" s="17" t="s">
        <v>16</v>
      </c>
      <c r="F47" s="19"/>
      <c r="J47" s="18"/>
      <c r="K47" s="18"/>
    </row>
    <row r="48" spans="1:11" x14ac:dyDescent="0.25">
      <c r="A48" s="5">
        <v>1</v>
      </c>
      <c r="B48" s="6" t="s">
        <v>2</v>
      </c>
      <c r="C48" s="7">
        <f>D48+E48</f>
        <v>353030</v>
      </c>
      <c r="D48" s="7">
        <v>204445.84</v>
      </c>
      <c r="E48" s="7">
        <v>148584.16</v>
      </c>
      <c r="F48" s="24"/>
      <c r="G48" s="24"/>
      <c r="H48" s="24"/>
      <c r="J48" s="18"/>
      <c r="K48" s="18"/>
    </row>
    <row r="49" spans="1:11" x14ac:dyDescent="0.25">
      <c r="A49" s="5">
        <v>2</v>
      </c>
      <c r="B49" s="6" t="s">
        <v>4</v>
      </c>
      <c r="C49" s="7">
        <f t="shared" ref="C49:C59" si="2">D49+E49</f>
        <v>353030</v>
      </c>
      <c r="D49" s="14">
        <v>204445.84</v>
      </c>
      <c r="E49" s="14">
        <v>148584.16</v>
      </c>
      <c r="F49" s="19"/>
      <c r="J49" s="18"/>
      <c r="K49" s="18"/>
    </row>
    <row r="50" spans="1:11" x14ac:dyDescent="0.25">
      <c r="A50" s="5">
        <v>3</v>
      </c>
      <c r="B50" s="6" t="s">
        <v>5</v>
      </c>
      <c r="C50" s="7">
        <f t="shared" si="2"/>
        <v>353030</v>
      </c>
      <c r="D50" s="14">
        <v>204445.84</v>
      </c>
      <c r="E50" s="14">
        <v>148584.16</v>
      </c>
      <c r="F50" s="18"/>
    </row>
    <row r="51" spans="1:11" x14ac:dyDescent="0.25">
      <c r="A51" s="5">
        <v>4</v>
      </c>
      <c r="B51" s="6" t="s">
        <v>6</v>
      </c>
      <c r="C51" s="7">
        <f t="shared" si="2"/>
        <v>353030</v>
      </c>
      <c r="D51" s="14">
        <v>204445.84</v>
      </c>
      <c r="E51" s="14">
        <v>148584.16</v>
      </c>
      <c r="F51" s="18"/>
    </row>
    <row r="52" spans="1:11" x14ac:dyDescent="0.25">
      <c r="A52" s="5">
        <v>5</v>
      </c>
      <c r="B52" s="6" t="s">
        <v>7</v>
      </c>
      <c r="C52" s="7">
        <f t="shared" si="2"/>
        <v>353030</v>
      </c>
      <c r="D52" s="14">
        <v>204445.84</v>
      </c>
      <c r="E52" s="14">
        <v>148584.16</v>
      </c>
      <c r="F52" s="18"/>
    </row>
    <row r="53" spans="1:11" x14ac:dyDescent="0.25">
      <c r="A53" s="5">
        <v>6</v>
      </c>
      <c r="B53" s="6" t="s">
        <v>8</v>
      </c>
      <c r="C53" s="7">
        <f t="shared" si="2"/>
        <v>353030</v>
      </c>
      <c r="D53" s="14">
        <v>204445.84</v>
      </c>
      <c r="E53" s="14">
        <v>148584.16</v>
      </c>
      <c r="F53" s="18"/>
    </row>
    <row r="54" spans="1:11" x14ac:dyDescent="0.25">
      <c r="A54" s="5">
        <v>7</v>
      </c>
      <c r="B54" s="6" t="s">
        <v>9</v>
      </c>
      <c r="C54" s="7">
        <f t="shared" si="2"/>
        <v>353030</v>
      </c>
      <c r="D54" s="14">
        <v>204445.84</v>
      </c>
      <c r="E54" s="14">
        <v>148584.16</v>
      </c>
      <c r="F54" s="18"/>
    </row>
    <row r="55" spans="1:11" x14ac:dyDescent="0.25">
      <c r="A55" s="5">
        <v>8</v>
      </c>
      <c r="B55" s="6" t="s">
        <v>10</v>
      </c>
      <c r="C55" s="7">
        <f t="shared" si="2"/>
        <v>353030</v>
      </c>
      <c r="D55" s="14">
        <v>204445.84</v>
      </c>
      <c r="E55" s="14">
        <v>148584.16</v>
      </c>
      <c r="F55" s="18"/>
    </row>
    <row r="56" spans="1:11" x14ac:dyDescent="0.25">
      <c r="A56" s="5">
        <v>9</v>
      </c>
      <c r="B56" s="6" t="s">
        <v>11</v>
      </c>
      <c r="C56" s="7">
        <f t="shared" si="2"/>
        <v>353030</v>
      </c>
      <c r="D56" s="14">
        <v>204445.84</v>
      </c>
      <c r="E56" s="14">
        <v>148584.16</v>
      </c>
      <c r="F56" s="18"/>
    </row>
    <row r="57" spans="1:11" x14ac:dyDescent="0.25">
      <c r="A57" s="5">
        <v>10</v>
      </c>
      <c r="B57" s="6" t="s">
        <v>12</v>
      </c>
      <c r="C57" s="7">
        <f t="shared" si="2"/>
        <v>353030</v>
      </c>
      <c r="D57" s="14">
        <v>204445.84</v>
      </c>
      <c r="E57" s="14">
        <v>148584.16</v>
      </c>
      <c r="F57" s="18"/>
    </row>
    <row r="58" spans="1:11" x14ac:dyDescent="0.25">
      <c r="A58" s="5">
        <v>11</v>
      </c>
      <c r="B58" s="6" t="s">
        <v>13</v>
      </c>
      <c r="C58" s="7">
        <f t="shared" si="2"/>
        <v>353030</v>
      </c>
      <c r="D58" s="14">
        <v>204445.84</v>
      </c>
      <c r="E58" s="14">
        <v>148584.16</v>
      </c>
      <c r="F58" s="18"/>
    </row>
    <row r="59" spans="1:11" x14ac:dyDescent="0.25">
      <c r="A59" s="5">
        <v>12</v>
      </c>
      <c r="B59" s="6" t="s">
        <v>14</v>
      </c>
      <c r="C59" s="7">
        <f t="shared" si="2"/>
        <v>353030</v>
      </c>
      <c r="D59" s="14">
        <f>204445.84+0.02</f>
        <v>204445.86</v>
      </c>
      <c r="E59" s="14">
        <f>148584.16-0.02</f>
        <v>148584.14000000001</v>
      </c>
      <c r="F59" s="18"/>
    </row>
    <row r="60" spans="1:11" x14ac:dyDescent="0.25">
      <c r="A60" s="30" t="s">
        <v>0</v>
      </c>
      <c r="B60" s="30"/>
      <c r="C60" s="8">
        <f>SUM(C48:C59)</f>
        <v>4236360</v>
      </c>
      <c r="D60" s="8">
        <f t="shared" ref="D60:E60" si="3">SUM(D48:D59)</f>
        <v>2453350.1</v>
      </c>
      <c r="E60" s="8">
        <f t="shared" si="3"/>
        <v>1783009.9</v>
      </c>
      <c r="F60" s="18"/>
    </row>
    <row r="62" spans="1:11" ht="36.75" customHeight="1" x14ac:dyDescent="0.3">
      <c r="A62" s="29" t="s">
        <v>23</v>
      </c>
      <c r="B62" s="29"/>
      <c r="C62" s="29"/>
      <c r="D62" s="29"/>
      <c r="E62" s="29"/>
    </row>
    <row r="63" spans="1:11" ht="18.75" x14ac:dyDescent="0.3">
      <c r="B63" s="9"/>
      <c r="C63" s="9"/>
      <c r="D63" s="9"/>
      <c r="E63" s="9"/>
    </row>
    <row r="64" spans="1:11" ht="15.75" customHeight="1" x14ac:dyDescent="0.25">
      <c r="A64" s="26" t="s">
        <v>1</v>
      </c>
      <c r="B64" s="26" t="s">
        <v>3</v>
      </c>
      <c r="C64" s="27" t="s">
        <v>15</v>
      </c>
      <c r="D64" s="28" t="s">
        <v>18</v>
      </c>
      <c r="E64" s="28"/>
    </row>
    <row r="65" spans="1:12" ht="63" x14ac:dyDescent="0.25">
      <c r="A65" s="26"/>
      <c r="B65" s="26"/>
      <c r="C65" s="27"/>
      <c r="D65" s="2" t="s">
        <v>17</v>
      </c>
      <c r="E65" s="17" t="s">
        <v>16</v>
      </c>
      <c r="F65" s="19"/>
      <c r="J65" s="18"/>
      <c r="K65" s="18"/>
    </row>
    <row r="66" spans="1:12" x14ac:dyDescent="0.25">
      <c r="A66" s="5">
        <v>1</v>
      </c>
      <c r="B66" s="6" t="s">
        <v>2</v>
      </c>
      <c r="C66" s="7">
        <f>D66+E66</f>
        <v>486661.67</v>
      </c>
      <c r="D66" s="7">
        <v>470472.45</v>
      </c>
      <c r="E66" s="7">
        <v>16189.22</v>
      </c>
      <c r="F66" s="24"/>
      <c r="G66" s="24"/>
      <c r="H66" s="24"/>
      <c r="J66" s="18"/>
      <c r="K66" s="18"/>
    </row>
    <row r="67" spans="1:12" x14ac:dyDescent="0.25">
      <c r="A67" s="5">
        <v>2</v>
      </c>
      <c r="B67" s="6" t="s">
        <v>4</v>
      </c>
      <c r="C67" s="7">
        <f t="shared" ref="C67:C77" si="4">D67+E67</f>
        <v>486661.67</v>
      </c>
      <c r="D67" s="14">
        <v>470472.45</v>
      </c>
      <c r="E67" s="14">
        <v>16189.22</v>
      </c>
      <c r="F67" s="19"/>
      <c r="J67" s="18"/>
      <c r="K67" s="18"/>
    </row>
    <row r="68" spans="1:12" x14ac:dyDescent="0.25">
      <c r="A68" s="5">
        <v>3</v>
      </c>
      <c r="B68" s="6" t="s">
        <v>5</v>
      </c>
      <c r="C68" s="7">
        <f t="shared" si="4"/>
        <v>486661.67</v>
      </c>
      <c r="D68" s="14">
        <v>470472.45</v>
      </c>
      <c r="E68" s="14">
        <v>16189.22</v>
      </c>
      <c r="F68" s="18"/>
    </row>
    <row r="69" spans="1:12" x14ac:dyDescent="0.25">
      <c r="A69" s="5">
        <v>4</v>
      </c>
      <c r="B69" s="6" t="s">
        <v>6</v>
      </c>
      <c r="C69" s="7">
        <f t="shared" si="4"/>
        <v>486661.67</v>
      </c>
      <c r="D69" s="14">
        <v>470472.45</v>
      </c>
      <c r="E69" s="14">
        <v>16189.22</v>
      </c>
      <c r="F69" s="18"/>
      <c r="G69" s="21"/>
    </row>
    <row r="70" spans="1:12" x14ac:dyDescent="0.25">
      <c r="A70" s="5">
        <v>5</v>
      </c>
      <c r="B70" s="6" t="s">
        <v>7</v>
      </c>
      <c r="C70" s="7">
        <f t="shared" si="4"/>
        <v>486661.67</v>
      </c>
      <c r="D70" s="14">
        <v>470472.45</v>
      </c>
      <c r="E70" s="14">
        <v>16189.22</v>
      </c>
      <c r="F70" s="18"/>
    </row>
    <row r="71" spans="1:12" x14ac:dyDescent="0.25">
      <c r="A71" s="5">
        <v>6</v>
      </c>
      <c r="B71" s="6" t="s">
        <v>8</v>
      </c>
      <c r="C71" s="7">
        <f t="shared" si="4"/>
        <v>486661.67</v>
      </c>
      <c r="D71" s="14">
        <v>470472.45</v>
      </c>
      <c r="E71" s="14">
        <v>16189.22</v>
      </c>
      <c r="F71" s="18"/>
    </row>
    <row r="72" spans="1:12" x14ac:dyDescent="0.25">
      <c r="A72" s="5">
        <v>7</v>
      </c>
      <c r="B72" s="6" t="s">
        <v>9</v>
      </c>
      <c r="C72" s="7">
        <f t="shared" si="4"/>
        <v>486443.26</v>
      </c>
      <c r="D72" s="14">
        <v>470261.3</v>
      </c>
      <c r="E72" s="14">
        <v>16181.96</v>
      </c>
      <c r="F72" s="18"/>
    </row>
    <row r="73" spans="1:12" x14ac:dyDescent="0.25">
      <c r="A73" s="5">
        <v>8</v>
      </c>
      <c r="B73" s="6" t="s">
        <v>10</v>
      </c>
      <c r="C73" s="7">
        <f t="shared" si="4"/>
        <v>567502.46</v>
      </c>
      <c r="D73" s="14">
        <v>548624</v>
      </c>
      <c r="E73" s="14">
        <v>18878.46</v>
      </c>
      <c r="F73" s="18"/>
    </row>
    <row r="74" spans="1:12" x14ac:dyDescent="0.25">
      <c r="A74" s="5">
        <v>9</v>
      </c>
      <c r="B74" s="6" t="s">
        <v>11</v>
      </c>
      <c r="C74" s="7">
        <f t="shared" si="4"/>
        <v>564894.68999999994</v>
      </c>
      <c r="D74" s="14">
        <v>546102.98</v>
      </c>
      <c r="E74" s="14">
        <v>18791.71</v>
      </c>
      <c r="F74" s="18"/>
    </row>
    <row r="75" spans="1:12" x14ac:dyDescent="0.25">
      <c r="A75" s="5">
        <v>10</v>
      </c>
      <c r="B75" s="6" t="s">
        <v>12</v>
      </c>
      <c r="C75" s="7">
        <f t="shared" si="4"/>
        <v>567502.46</v>
      </c>
      <c r="D75" s="14">
        <v>548624</v>
      </c>
      <c r="E75" s="14">
        <v>18878.46</v>
      </c>
      <c r="F75" s="18"/>
    </row>
    <row r="76" spans="1:12" x14ac:dyDescent="0.25">
      <c r="A76" s="5">
        <v>11</v>
      </c>
      <c r="B76" s="6" t="s">
        <v>13</v>
      </c>
      <c r="C76" s="7">
        <f t="shared" si="4"/>
        <v>564894.68999999994</v>
      </c>
      <c r="D76" s="14">
        <v>546102.98</v>
      </c>
      <c r="E76" s="14">
        <v>18791.71</v>
      </c>
      <c r="F76" s="18"/>
    </row>
    <row r="77" spans="1:12" x14ac:dyDescent="0.25">
      <c r="A77" s="5">
        <v>12</v>
      </c>
      <c r="B77" s="6" t="s">
        <v>14</v>
      </c>
      <c r="C77" s="7">
        <f t="shared" si="4"/>
        <v>567502.41999999993</v>
      </c>
      <c r="D77" s="14">
        <v>548623.96</v>
      </c>
      <c r="E77" s="14">
        <v>18878.46</v>
      </c>
      <c r="F77" s="18"/>
      <c r="K77" s="19"/>
      <c r="L77" s="19"/>
    </row>
    <row r="78" spans="1:12" x14ac:dyDescent="0.25">
      <c r="A78" s="30" t="s">
        <v>0</v>
      </c>
      <c r="B78" s="30"/>
      <c r="C78" s="8">
        <f>SUM(C66:C77)</f>
        <v>6238710</v>
      </c>
      <c r="D78" s="8">
        <f>SUM(D66:D77)</f>
        <v>6031173.9200000009</v>
      </c>
      <c r="E78" s="8">
        <f>SUM(E66:E77)</f>
        <v>207536.07999999996</v>
      </c>
      <c r="F78" s="18"/>
    </row>
    <row r="80" spans="1:12" ht="39" customHeight="1" x14ac:dyDescent="0.3">
      <c r="A80" s="29" t="s">
        <v>24</v>
      </c>
      <c r="B80" s="29"/>
      <c r="C80" s="29"/>
      <c r="D80" s="29"/>
      <c r="E80" s="29"/>
    </row>
    <row r="81" spans="1:11" ht="18.75" x14ac:dyDescent="0.3">
      <c r="B81" s="9"/>
      <c r="C81" s="9"/>
      <c r="D81" s="9"/>
      <c r="E81" s="9"/>
    </row>
    <row r="82" spans="1:11" ht="15.75" customHeight="1" x14ac:dyDescent="0.25">
      <c r="A82" s="26" t="s">
        <v>1</v>
      </c>
      <c r="B82" s="26" t="s">
        <v>3</v>
      </c>
      <c r="C82" s="27" t="s">
        <v>15</v>
      </c>
      <c r="D82" s="28" t="s">
        <v>18</v>
      </c>
      <c r="E82" s="28"/>
    </row>
    <row r="83" spans="1:11" ht="63" x14ac:dyDescent="0.25">
      <c r="A83" s="26"/>
      <c r="B83" s="26"/>
      <c r="C83" s="27"/>
      <c r="D83" s="2" t="s">
        <v>17</v>
      </c>
      <c r="E83" s="17" t="s">
        <v>16</v>
      </c>
      <c r="F83" s="19"/>
      <c r="J83" s="18"/>
      <c r="K83" s="18"/>
    </row>
    <row r="84" spans="1:11" x14ac:dyDescent="0.25">
      <c r="A84" s="5">
        <v>1</v>
      </c>
      <c r="B84" s="6" t="s">
        <v>2</v>
      </c>
      <c r="C84" s="7">
        <f>D84+E84</f>
        <v>350880.83</v>
      </c>
      <c r="D84" s="7">
        <v>330193.27</v>
      </c>
      <c r="E84" s="7">
        <v>20687.560000000001</v>
      </c>
      <c r="F84" s="24"/>
      <c r="G84" s="24"/>
      <c r="H84" s="24"/>
      <c r="J84" s="18"/>
      <c r="K84" s="18"/>
    </row>
    <row r="85" spans="1:11" x14ac:dyDescent="0.25">
      <c r="A85" s="5">
        <v>2</v>
      </c>
      <c r="B85" s="6" t="s">
        <v>4</v>
      </c>
      <c r="C85" s="7">
        <f t="shared" ref="C85:C95" si="5">D85+E85</f>
        <v>350880.83</v>
      </c>
      <c r="D85" s="14">
        <v>330193.27</v>
      </c>
      <c r="E85" s="14">
        <v>20687.560000000001</v>
      </c>
      <c r="F85" s="19"/>
      <c r="J85" s="18"/>
      <c r="K85" s="18"/>
    </row>
    <row r="86" spans="1:11" x14ac:dyDescent="0.25">
      <c r="A86" s="5">
        <v>3</v>
      </c>
      <c r="B86" s="6" t="s">
        <v>5</v>
      </c>
      <c r="C86" s="7">
        <f t="shared" si="5"/>
        <v>350880.83</v>
      </c>
      <c r="D86" s="14">
        <v>330193.27</v>
      </c>
      <c r="E86" s="14">
        <v>20687.560000000001</v>
      </c>
      <c r="F86" s="18"/>
    </row>
    <row r="87" spans="1:11" x14ac:dyDescent="0.25">
      <c r="A87" s="5">
        <v>4</v>
      </c>
      <c r="B87" s="6" t="s">
        <v>6</v>
      </c>
      <c r="C87" s="7">
        <f t="shared" si="5"/>
        <v>350880.83</v>
      </c>
      <c r="D87" s="14">
        <v>330193.27</v>
      </c>
      <c r="E87" s="14">
        <v>20687.560000000001</v>
      </c>
      <c r="F87" s="18"/>
    </row>
    <row r="88" spans="1:11" x14ac:dyDescent="0.25">
      <c r="A88" s="5">
        <v>5</v>
      </c>
      <c r="B88" s="6" t="s">
        <v>7</v>
      </c>
      <c r="C88" s="7">
        <f t="shared" si="5"/>
        <v>350880.83</v>
      </c>
      <c r="D88" s="14">
        <v>330193.27</v>
      </c>
      <c r="E88" s="14">
        <v>20687.560000000001</v>
      </c>
      <c r="F88" s="18"/>
    </row>
    <row r="89" spans="1:11" x14ac:dyDescent="0.25">
      <c r="A89" s="5">
        <v>6</v>
      </c>
      <c r="B89" s="6" t="s">
        <v>8</v>
      </c>
      <c r="C89" s="7">
        <f t="shared" si="5"/>
        <v>350880.83</v>
      </c>
      <c r="D89" s="14">
        <v>330193.27</v>
      </c>
      <c r="E89" s="14">
        <v>20687.560000000001</v>
      </c>
      <c r="F89" s="18"/>
    </row>
    <row r="90" spans="1:11" x14ac:dyDescent="0.25">
      <c r="A90" s="5">
        <v>7</v>
      </c>
      <c r="B90" s="6" t="s">
        <v>9</v>
      </c>
      <c r="C90" s="7">
        <f t="shared" si="5"/>
        <v>350880.83</v>
      </c>
      <c r="D90" s="14">
        <v>330193.27</v>
      </c>
      <c r="E90" s="14">
        <v>20687.560000000001</v>
      </c>
      <c r="F90" s="18"/>
    </row>
    <row r="91" spans="1:11" x14ac:dyDescent="0.25">
      <c r="A91" s="5">
        <v>8</v>
      </c>
      <c r="B91" s="6" t="s">
        <v>10</v>
      </c>
      <c r="C91" s="7">
        <f t="shared" si="5"/>
        <v>350880.83</v>
      </c>
      <c r="D91" s="14">
        <v>330193.27</v>
      </c>
      <c r="E91" s="14">
        <v>20687.560000000001</v>
      </c>
      <c r="F91" s="18"/>
    </row>
    <row r="92" spans="1:11" x14ac:dyDescent="0.25">
      <c r="A92" s="5">
        <v>9</v>
      </c>
      <c r="B92" s="6" t="s">
        <v>11</v>
      </c>
      <c r="C92" s="7">
        <f t="shared" si="5"/>
        <v>350880.83</v>
      </c>
      <c r="D92" s="14">
        <v>330193.27</v>
      </c>
      <c r="E92" s="14">
        <v>20687.560000000001</v>
      </c>
      <c r="F92" s="18"/>
    </row>
    <row r="93" spans="1:11" x14ac:dyDescent="0.25">
      <c r="A93" s="5">
        <v>10</v>
      </c>
      <c r="B93" s="6" t="s">
        <v>12</v>
      </c>
      <c r="C93" s="7">
        <f t="shared" si="5"/>
        <v>350880.83</v>
      </c>
      <c r="D93" s="14">
        <v>330193.27</v>
      </c>
      <c r="E93" s="14">
        <v>20687.560000000001</v>
      </c>
      <c r="F93" s="18"/>
    </row>
    <row r="94" spans="1:11" x14ac:dyDescent="0.25">
      <c r="A94" s="5">
        <v>11</v>
      </c>
      <c r="B94" s="6" t="s">
        <v>13</v>
      </c>
      <c r="C94" s="7">
        <f t="shared" si="5"/>
        <v>350880.83</v>
      </c>
      <c r="D94" s="14">
        <v>330193.27</v>
      </c>
      <c r="E94" s="14">
        <v>20687.560000000001</v>
      </c>
      <c r="F94" s="18"/>
    </row>
    <row r="95" spans="1:11" x14ac:dyDescent="0.25">
      <c r="A95" s="5">
        <v>12</v>
      </c>
      <c r="B95" s="6" t="s">
        <v>14</v>
      </c>
      <c r="C95" s="7">
        <f t="shared" si="5"/>
        <v>350880.87</v>
      </c>
      <c r="D95" s="14">
        <f>330193.27-0.01</f>
        <v>330193.26</v>
      </c>
      <c r="E95" s="14">
        <f>20687.56+0.05</f>
        <v>20687.61</v>
      </c>
      <c r="F95" s="18"/>
    </row>
    <row r="96" spans="1:11" x14ac:dyDescent="0.25">
      <c r="A96" s="30" t="s">
        <v>0</v>
      </c>
      <c r="B96" s="30"/>
      <c r="C96" s="8">
        <f>SUM(C84:C95)</f>
        <v>4210570</v>
      </c>
      <c r="D96" s="8">
        <f t="shared" ref="D96:E96" si="6">SUM(D84:D95)</f>
        <v>3962319.2300000004</v>
      </c>
      <c r="E96" s="8">
        <f t="shared" si="6"/>
        <v>248250.77000000002</v>
      </c>
      <c r="F96" s="18"/>
    </row>
    <row r="98" spans="1:11" ht="36.75" customHeight="1" x14ac:dyDescent="0.3">
      <c r="A98" s="29" t="s">
        <v>25</v>
      </c>
      <c r="B98" s="29"/>
      <c r="C98" s="29"/>
      <c r="D98" s="29"/>
      <c r="E98" s="29"/>
    </row>
    <row r="99" spans="1:11" ht="18.75" x14ac:dyDescent="0.3">
      <c r="B99" s="9"/>
      <c r="C99" s="9"/>
      <c r="D99" s="9"/>
      <c r="E99" s="9"/>
    </row>
    <row r="100" spans="1:11" ht="15.75" customHeight="1" x14ac:dyDescent="0.25">
      <c r="A100" s="26" t="s">
        <v>1</v>
      </c>
      <c r="B100" s="26" t="s">
        <v>3</v>
      </c>
      <c r="C100" s="27" t="s">
        <v>15</v>
      </c>
      <c r="D100" s="28" t="s">
        <v>18</v>
      </c>
      <c r="E100" s="28"/>
    </row>
    <row r="101" spans="1:11" ht="63" x14ac:dyDescent="0.25">
      <c r="A101" s="26"/>
      <c r="B101" s="26"/>
      <c r="C101" s="27"/>
      <c r="D101" s="2" t="s">
        <v>17</v>
      </c>
      <c r="E101" s="17" t="s">
        <v>16</v>
      </c>
      <c r="F101" s="19"/>
      <c r="J101" s="18"/>
      <c r="K101" s="18"/>
    </row>
    <row r="102" spans="1:11" x14ac:dyDescent="0.25">
      <c r="A102" s="5">
        <v>1</v>
      </c>
      <c r="B102" s="6" t="s">
        <v>2</v>
      </c>
      <c r="C102" s="7">
        <f>D102+E102</f>
        <v>1588635.83</v>
      </c>
      <c r="D102" s="7">
        <v>1265262.99</v>
      </c>
      <c r="E102" s="7">
        <v>323372.84000000003</v>
      </c>
      <c r="F102" s="24"/>
      <c r="G102" s="24"/>
      <c r="H102" s="24"/>
      <c r="J102" s="18"/>
      <c r="K102" s="18"/>
    </row>
    <row r="103" spans="1:11" x14ac:dyDescent="0.25">
      <c r="A103" s="5">
        <v>2</v>
      </c>
      <c r="B103" s="6" t="s">
        <v>4</v>
      </c>
      <c r="C103" s="7">
        <f t="shared" ref="C103:C113" si="7">D103+E103</f>
        <v>1588635.83</v>
      </c>
      <c r="D103" s="14">
        <v>1265262.99</v>
      </c>
      <c r="E103" s="14">
        <v>323372.84000000003</v>
      </c>
      <c r="F103" s="19"/>
      <c r="J103" s="18"/>
      <c r="K103" s="18"/>
    </row>
    <row r="104" spans="1:11" x14ac:dyDescent="0.25">
      <c r="A104" s="5">
        <v>3</v>
      </c>
      <c r="B104" s="6" t="s">
        <v>5</v>
      </c>
      <c r="C104" s="7">
        <f t="shared" si="7"/>
        <v>1588635.83</v>
      </c>
      <c r="D104" s="14">
        <v>1265262.99</v>
      </c>
      <c r="E104" s="14">
        <v>323372.84000000003</v>
      </c>
      <c r="F104" s="18"/>
    </row>
    <row r="105" spans="1:11" x14ac:dyDescent="0.25">
      <c r="A105" s="5">
        <v>4</v>
      </c>
      <c r="B105" s="6" t="s">
        <v>6</v>
      </c>
      <c r="C105" s="7">
        <f t="shared" si="7"/>
        <v>1588635.83</v>
      </c>
      <c r="D105" s="14">
        <v>1265262.99</v>
      </c>
      <c r="E105" s="14">
        <v>323372.84000000003</v>
      </c>
      <c r="F105" s="18"/>
    </row>
    <row r="106" spans="1:11" x14ac:dyDescent="0.25">
      <c r="A106" s="5">
        <v>5</v>
      </c>
      <c r="B106" s="6" t="s">
        <v>7</v>
      </c>
      <c r="C106" s="7">
        <f t="shared" si="7"/>
        <v>1588635.83</v>
      </c>
      <c r="D106" s="14">
        <v>1265262.99</v>
      </c>
      <c r="E106" s="14">
        <v>323372.84000000003</v>
      </c>
      <c r="F106" s="18"/>
    </row>
    <row r="107" spans="1:11" x14ac:dyDescent="0.25">
      <c r="A107" s="5">
        <v>6</v>
      </c>
      <c r="B107" s="6" t="s">
        <v>8</v>
      </c>
      <c r="C107" s="7">
        <f t="shared" si="7"/>
        <v>1588635.83</v>
      </c>
      <c r="D107" s="14">
        <v>1265262.99</v>
      </c>
      <c r="E107" s="14">
        <v>323372.84000000003</v>
      </c>
      <c r="F107" s="18"/>
    </row>
    <row r="108" spans="1:11" x14ac:dyDescent="0.25">
      <c r="A108" s="5">
        <v>7</v>
      </c>
      <c r="B108" s="6" t="s">
        <v>9</v>
      </c>
      <c r="C108" s="7">
        <f t="shared" si="7"/>
        <v>1588635.83</v>
      </c>
      <c r="D108" s="14">
        <v>1265262.99</v>
      </c>
      <c r="E108" s="14">
        <v>323372.84000000003</v>
      </c>
      <c r="F108" s="18"/>
    </row>
    <row r="109" spans="1:11" x14ac:dyDescent="0.25">
      <c r="A109" s="5">
        <v>8</v>
      </c>
      <c r="B109" s="6" t="s">
        <v>10</v>
      </c>
      <c r="C109" s="7">
        <f t="shared" si="7"/>
        <v>1588635.83</v>
      </c>
      <c r="D109" s="14">
        <v>1265262.99</v>
      </c>
      <c r="E109" s="14">
        <v>323372.84000000003</v>
      </c>
      <c r="F109" s="18"/>
    </row>
    <row r="110" spans="1:11" x14ac:dyDescent="0.25">
      <c r="A110" s="5">
        <v>9</v>
      </c>
      <c r="B110" s="6" t="s">
        <v>11</v>
      </c>
      <c r="C110" s="7">
        <f t="shared" si="7"/>
        <v>1588635.83</v>
      </c>
      <c r="D110" s="14">
        <v>1265262.99</v>
      </c>
      <c r="E110" s="14">
        <v>323372.84000000003</v>
      </c>
      <c r="F110" s="18"/>
    </row>
    <row r="111" spans="1:11" x14ac:dyDescent="0.25">
      <c r="A111" s="5">
        <v>10</v>
      </c>
      <c r="B111" s="6" t="s">
        <v>12</v>
      </c>
      <c r="C111" s="7">
        <f t="shared" si="7"/>
        <v>1588635.83</v>
      </c>
      <c r="D111" s="14">
        <v>1265262.99</v>
      </c>
      <c r="E111" s="14">
        <v>323372.84000000003</v>
      </c>
      <c r="F111" s="18"/>
    </row>
    <row r="112" spans="1:11" x14ac:dyDescent="0.25">
      <c r="A112" s="5">
        <v>11</v>
      </c>
      <c r="B112" s="6" t="s">
        <v>13</v>
      </c>
      <c r="C112" s="7">
        <f t="shared" si="7"/>
        <v>1588635.83</v>
      </c>
      <c r="D112" s="14">
        <v>1265262.99</v>
      </c>
      <c r="E112" s="14">
        <v>323372.84000000003</v>
      </c>
      <c r="F112" s="18"/>
    </row>
    <row r="113" spans="1:14" x14ac:dyDescent="0.25">
      <c r="A113" s="5">
        <v>12</v>
      </c>
      <c r="B113" s="6" t="s">
        <v>14</v>
      </c>
      <c r="C113" s="7">
        <f t="shared" si="7"/>
        <v>1588635.87</v>
      </c>
      <c r="D113" s="14">
        <f>1265262.99+0.04</f>
        <v>1265263.03</v>
      </c>
      <c r="E113" s="14">
        <v>323372.84000000003</v>
      </c>
      <c r="F113" s="18"/>
    </row>
    <row r="114" spans="1:14" x14ac:dyDescent="0.25">
      <c r="A114" s="30" t="s">
        <v>0</v>
      </c>
      <c r="B114" s="30"/>
      <c r="C114" s="8">
        <f>SUM(C102:C113)</f>
        <v>19063630.000000004</v>
      </c>
      <c r="D114" s="8">
        <f t="shared" ref="D114:E114" si="8">SUM(D102:D113)</f>
        <v>15183155.92</v>
      </c>
      <c r="E114" s="8">
        <f t="shared" si="8"/>
        <v>3880474.0799999996</v>
      </c>
      <c r="F114" s="18"/>
    </row>
    <row r="116" spans="1:14" ht="39" customHeight="1" x14ac:dyDescent="0.3">
      <c r="A116" s="25" t="s">
        <v>26</v>
      </c>
      <c r="B116" s="25"/>
      <c r="C116" s="25"/>
      <c r="D116" s="25"/>
      <c r="E116" s="25"/>
    </row>
    <row r="117" spans="1:14" ht="18.75" x14ac:dyDescent="0.3">
      <c r="B117" s="9"/>
      <c r="C117" s="9"/>
      <c r="D117" s="9"/>
      <c r="E117" s="9"/>
    </row>
    <row r="118" spans="1:14" ht="15.75" customHeight="1" x14ac:dyDescent="0.25">
      <c r="A118" s="26" t="s">
        <v>1</v>
      </c>
      <c r="B118" s="26" t="s">
        <v>3</v>
      </c>
      <c r="C118" s="27" t="s">
        <v>15</v>
      </c>
      <c r="D118" s="28" t="s">
        <v>18</v>
      </c>
      <c r="E118" s="28"/>
    </row>
    <row r="119" spans="1:14" ht="63" x14ac:dyDescent="0.25">
      <c r="A119" s="26"/>
      <c r="B119" s="26"/>
      <c r="C119" s="27"/>
      <c r="D119" s="2" t="s">
        <v>17</v>
      </c>
      <c r="E119" s="17" t="s">
        <v>16</v>
      </c>
      <c r="F119" s="19"/>
      <c r="J119" s="18"/>
      <c r="K119" s="18"/>
    </row>
    <row r="120" spans="1:14" x14ac:dyDescent="0.25">
      <c r="A120" s="5">
        <v>1</v>
      </c>
      <c r="B120" s="6" t="s">
        <v>2</v>
      </c>
      <c r="C120" s="7">
        <f>D120+E120</f>
        <v>923309.16</v>
      </c>
      <c r="D120" s="7">
        <v>885798.42</v>
      </c>
      <c r="E120" s="7">
        <v>37510.74</v>
      </c>
      <c r="F120" s="24"/>
      <c r="G120" s="24"/>
      <c r="H120" s="24"/>
      <c r="J120" s="18"/>
      <c r="K120" s="18"/>
    </row>
    <row r="121" spans="1:14" x14ac:dyDescent="0.25">
      <c r="A121" s="5">
        <v>2</v>
      </c>
      <c r="B121" s="6" t="s">
        <v>4</v>
      </c>
      <c r="C121" s="7">
        <f t="shared" ref="C121:C131" si="9">D121+E121</f>
        <v>923309.16</v>
      </c>
      <c r="D121" s="14">
        <v>885798.42</v>
      </c>
      <c r="E121" s="14">
        <v>37510.74</v>
      </c>
      <c r="F121" s="19"/>
      <c r="J121" s="18"/>
      <c r="K121" s="18"/>
    </row>
    <row r="122" spans="1:14" x14ac:dyDescent="0.25">
      <c r="A122" s="5">
        <v>3</v>
      </c>
      <c r="B122" s="6" t="s">
        <v>5</v>
      </c>
      <c r="C122" s="7">
        <f t="shared" si="9"/>
        <v>923309.16</v>
      </c>
      <c r="D122" s="14">
        <v>885798.42</v>
      </c>
      <c r="E122" s="14">
        <v>37510.74</v>
      </c>
      <c r="F122" s="18"/>
    </row>
    <row r="123" spans="1:14" x14ac:dyDescent="0.25">
      <c r="A123" s="5">
        <v>4</v>
      </c>
      <c r="B123" s="6" t="s">
        <v>6</v>
      </c>
      <c r="C123" s="7">
        <f t="shared" si="9"/>
        <v>923309.16</v>
      </c>
      <c r="D123" s="14">
        <v>885798.42</v>
      </c>
      <c r="E123" s="14">
        <v>37510.74</v>
      </c>
      <c r="F123" s="18"/>
      <c r="G123" s="20"/>
      <c r="H123" s="20"/>
      <c r="M123" s="19"/>
      <c r="N123" s="19"/>
    </row>
    <row r="124" spans="1:14" x14ac:dyDescent="0.25">
      <c r="A124" s="5">
        <v>5</v>
      </c>
      <c r="B124" s="6" t="s">
        <v>7</v>
      </c>
      <c r="C124" s="7">
        <f t="shared" si="9"/>
        <v>923309.16</v>
      </c>
      <c r="D124" s="14">
        <v>885798.42</v>
      </c>
      <c r="E124" s="14">
        <v>37510.74</v>
      </c>
      <c r="F124" s="18"/>
    </row>
    <row r="125" spans="1:14" x14ac:dyDescent="0.25">
      <c r="A125" s="5">
        <v>6</v>
      </c>
      <c r="B125" s="6" t="s">
        <v>8</v>
      </c>
      <c r="C125" s="7">
        <f t="shared" si="9"/>
        <v>490299.16000000003</v>
      </c>
      <c r="D125" s="14">
        <v>470380.07000000007</v>
      </c>
      <c r="E125" s="14">
        <v>19919.089999999997</v>
      </c>
      <c r="F125" s="18"/>
    </row>
    <row r="126" spans="1:14" x14ac:dyDescent="0.25">
      <c r="A126" s="5">
        <v>7</v>
      </c>
      <c r="B126" s="6" t="s">
        <v>9</v>
      </c>
      <c r="C126" s="7">
        <f t="shared" si="9"/>
        <v>784924.49000000011</v>
      </c>
      <c r="D126" s="14">
        <v>753035.82000000007</v>
      </c>
      <c r="E126" s="14">
        <v>31888.67</v>
      </c>
      <c r="F126" s="18"/>
    </row>
    <row r="127" spans="1:14" x14ac:dyDescent="0.25">
      <c r="A127" s="5">
        <v>8</v>
      </c>
      <c r="B127" s="6" t="s">
        <v>10</v>
      </c>
      <c r="C127" s="7">
        <f t="shared" si="9"/>
        <v>784924.49000000011</v>
      </c>
      <c r="D127" s="14">
        <v>753035.82000000007</v>
      </c>
      <c r="E127" s="14">
        <v>31888.67</v>
      </c>
      <c r="F127" s="18"/>
    </row>
    <row r="128" spans="1:14" x14ac:dyDescent="0.25">
      <c r="A128" s="5">
        <v>9</v>
      </c>
      <c r="B128" s="6" t="s">
        <v>11</v>
      </c>
      <c r="C128" s="7">
        <f t="shared" si="9"/>
        <v>789388.5</v>
      </c>
      <c r="D128" s="14">
        <v>757318.48</v>
      </c>
      <c r="E128" s="14">
        <v>32070.019999999997</v>
      </c>
      <c r="F128" s="18"/>
    </row>
    <row r="129" spans="1:11" x14ac:dyDescent="0.25">
      <c r="A129" s="5">
        <v>10</v>
      </c>
      <c r="B129" s="6" t="s">
        <v>12</v>
      </c>
      <c r="C129" s="7">
        <f t="shared" si="9"/>
        <v>908133.59000000008</v>
      </c>
      <c r="D129" s="14">
        <v>871239.38000000012</v>
      </c>
      <c r="E129" s="14">
        <v>36894.21</v>
      </c>
      <c r="F129" s="18"/>
    </row>
    <row r="130" spans="1:11" x14ac:dyDescent="0.25">
      <c r="A130" s="5">
        <v>11</v>
      </c>
      <c r="B130" s="6" t="s">
        <v>13</v>
      </c>
      <c r="C130" s="7">
        <f t="shared" si="9"/>
        <v>709038.12</v>
      </c>
      <c r="D130" s="14">
        <v>680232.45</v>
      </c>
      <c r="E130" s="14">
        <v>28805.67</v>
      </c>
      <c r="F130" s="18"/>
    </row>
    <row r="131" spans="1:11" x14ac:dyDescent="0.25">
      <c r="A131" s="5">
        <v>12</v>
      </c>
      <c r="B131" s="6" t="s">
        <v>14</v>
      </c>
      <c r="C131" s="7">
        <f t="shared" si="9"/>
        <v>701895.85</v>
      </c>
      <c r="D131" s="14">
        <v>673380.28</v>
      </c>
      <c r="E131" s="14">
        <v>28515.569999999996</v>
      </c>
      <c r="F131" s="18"/>
    </row>
    <row r="132" spans="1:11" x14ac:dyDescent="0.25">
      <c r="A132" s="30" t="s">
        <v>0</v>
      </c>
      <c r="B132" s="30"/>
      <c r="C132" s="8">
        <f>SUM(C120:C131)</f>
        <v>9785150</v>
      </c>
      <c r="D132" s="8">
        <f>SUM(D120:D131)</f>
        <v>9387614.4000000004</v>
      </c>
      <c r="E132" s="8">
        <f t="shared" ref="E132" si="10">SUM(E120:E131)</f>
        <v>397535.6</v>
      </c>
      <c r="F132" s="18"/>
      <c r="G132" s="20"/>
    </row>
    <row r="134" spans="1:11" ht="37.5" customHeight="1" x14ac:dyDescent="0.3">
      <c r="A134" s="29" t="s">
        <v>27</v>
      </c>
      <c r="B134" s="29"/>
      <c r="C134" s="29"/>
      <c r="D134" s="29"/>
      <c r="E134" s="29"/>
    </row>
    <row r="135" spans="1:11" ht="18.75" x14ac:dyDescent="0.3">
      <c r="B135" s="9"/>
      <c r="C135" s="9"/>
      <c r="D135" s="9"/>
      <c r="E135" s="9"/>
    </row>
    <row r="136" spans="1:11" ht="15.75" customHeight="1" x14ac:dyDescent="0.25">
      <c r="A136" s="26" t="s">
        <v>1</v>
      </c>
      <c r="B136" s="26" t="s">
        <v>3</v>
      </c>
      <c r="C136" s="27" t="s">
        <v>15</v>
      </c>
      <c r="D136" s="28" t="s">
        <v>18</v>
      </c>
      <c r="E136" s="28"/>
    </row>
    <row r="137" spans="1:11" ht="63" x14ac:dyDescent="0.25">
      <c r="A137" s="26"/>
      <c r="B137" s="26"/>
      <c r="C137" s="27"/>
      <c r="D137" s="2" t="s">
        <v>17</v>
      </c>
      <c r="E137" s="17" t="s">
        <v>16</v>
      </c>
      <c r="F137" s="19"/>
      <c r="J137" s="18"/>
      <c r="K137" s="18"/>
    </row>
    <row r="138" spans="1:11" x14ac:dyDescent="0.25">
      <c r="A138" s="5">
        <v>1</v>
      </c>
      <c r="B138" s="6" t="s">
        <v>2</v>
      </c>
      <c r="C138" s="7">
        <f>D138+E138</f>
        <v>1463566.67</v>
      </c>
      <c r="D138" s="7">
        <v>1026630.15</v>
      </c>
      <c r="E138" s="7">
        <v>436936.52</v>
      </c>
      <c r="F138" s="24"/>
      <c r="G138" s="24"/>
      <c r="H138" s="24"/>
      <c r="J138" s="18"/>
      <c r="K138" s="18"/>
    </row>
    <row r="139" spans="1:11" x14ac:dyDescent="0.25">
      <c r="A139" s="5">
        <v>2</v>
      </c>
      <c r="B139" s="6" t="s">
        <v>4</v>
      </c>
      <c r="C139" s="7">
        <f t="shared" ref="C139:C149" si="11">D139+E139</f>
        <v>1463566.67</v>
      </c>
      <c r="D139" s="14">
        <v>1026630.15</v>
      </c>
      <c r="E139" s="14">
        <v>436936.52</v>
      </c>
      <c r="F139" s="19"/>
      <c r="J139" s="18"/>
      <c r="K139" s="18"/>
    </row>
    <row r="140" spans="1:11" x14ac:dyDescent="0.25">
      <c r="A140" s="5">
        <v>3</v>
      </c>
      <c r="B140" s="6" t="s">
        <v>5</v>
      </c>
      <c r="C140" s="7">
        <f t="shared" si="11"/>
        <v>1463566.67</v>
      </c>
      <c r="D140" s="14">
        <v>1026630.15</v>
      </c>
      <c r="E140" s="14">
        <v>436936.52</v>
      </c>
      <c r="F140" s="18"/>
    </row>
    <row r="141" spans="1:11" x14ac:dyDescent="0.25">
      <c r="A141" s="5">
        <v>4</v>
      </c>
      <c r="B141" s="6" t="s">
        <v>6</v>
      </c>
      <c r="C141" s="7">
        <f t="shared" si="11"/>
        <v>1463566.67</v>
      </c>
      <c r="D141" s="14">
        <v>1026630.15</v>
      </c>
      <c r="E141" s="14">
        <v>436936.52</v>
      </c>
      <c r="F141" s="18"/>
    </row>
    <row r="142" spans="1:11" x14ac:dyDescent="0.25">
      <c r="A142" s="5">
        <v>5</v>
      </c>
      <c r="B142" s="6" t="s">
        <v>7</v>
      </c>
      <c r="C142" s="7">
        <f t="shared" si="11"/>
        <v>1463566.67</v>
      </c>
      <c r="D142" s="14">
        <v>1026630.15</v>
      </c>
      <c r="E142" s="14">
        <v>436936.52</v>
      </c>
      <c r="F142" s="18"/>
    </row>
    <row r="143" spans="1:11" x14ac:dyDescent="0.25">
      <c r="A143" s="5">
        <v>6</v>
      </c>
      <c r="B143" s="6" t="s">
        <v>8</v>
      </c>
      <c r="C143" s="7">
        <f t="shared" si="11"/>
        <v>1463566.67</v>
      </c>
      <c r="D143" s="14">
        <v>1026630.15</v>
      </c>
      <c r="E143" s="14">
        <v>436936.52</v>
      </c>
      <c r="F143" s="18"/>
    </row>
    <row r="144" spans="1:11" x14ac:dyDescent="0.25">
      <c r="A144" s="5">
        <v>7</v>
      </c>
      <c r="B144" s="6" t="s">
        <v>9</v>
      </c>
      <c r="C144" s="7">
        <f t="shared" si="11"/>
        <v>1463566.67</v>
      </c>
      <c r="D144" s="14">
        <v>1026630.15</v>
      </c>
      <c r="E144" s="14">
        <v>436936.52</v>
      </c>
      <c r="F144" s="18"/>
    </row>
    <row r="145" spans="1:6" x14ac:dyDescent="0.25">
      <c r="A145" s="5">
        <v>8</v>
      </c>
      <c r="B145" s="6" t="s">
        <v>10</v>
      </c>
      <c r="C145" s="7">
        <f t="shared" si="11"/>
        <v>1463566.67</v>
      </c>
      <c r="D145" s="14">
        <v>1026630.15</v>
      </c>
      <c r="E145" s="14">
        <v>436936.52</v>
      </c>
      <c r="F145" s="18"/>
    </row>
    <row r="146" spans="1:6" x14ac:dyDescent="0.25">
      <c r="A146" s="5">
        <v>9</v>
      </c>
      <c r="B146" s="6" t="s">
        <v>11</v>
      </c>
      <c r="C146" s="7">
        <f t="shared" si="11"/>
        <v>1463566.67</v>
      </c>
      <c r="D146" s="14">
        <v>1026630.15</v>
      </c>
      <c r="E146" s="14">
        <v>436936.52</v>
      </c>
      <c r="F146" s="18"/>
    </row>
    <row r="147" spans="1:6" x14ac:dyDescent="0.25">
      <c r="A147" s="5">
        <v>10</v>
      </c>
      <c r="B147" s="6" t="s">
        <v>12</v>
      </c>
      <c r="C147" s="7">
        <f t="shared" si="11"/>
        <v>1463566.67</v>
      </c>
      <c r="D147" s="14">
        <v>1026630.15</v>
      </c>
      <c r="E147" s="14">
        <v>436936.52</v>
      </c>
      <c r="F147" s="18"/>
    </row>
    <row r="148" spans="1:6" x14ac:dyDescent="0.25">
      <c r="A148" s="5">
        <v>11</v>
      </c>
      <c r="B148" s="6" t="s">
        <v>13</v>
      </c>
      <c r="C148" s="7">
        <f t="shared" si="11"/>
        <v>1463566.67</v>
      </c>
      <c r="D148" s="14">
        <v>1026630.15</v>
      </c>
      <c r="E148" s="14">
        <v>436936.52</v>
      </c>
      <c r="F148" s="18"/>
    </row>
    <row r="149" spans="1:6" x14ac:dyDescent="0.25">
      <c r="A149" s="5">
        <v>12</v>
      </c>
      <c r="B149" s="6" t="s">
        <v>14</v>
      </c>
      <c r="C149" s="7">
        <f t="shared" si="11"/>
        <v>1463566.63</v>
      </c>
      <c r="D149" s="14">
        <f>1026630.15-0.05</f>
        <v>1026630.1</v>
      </c>
      <c r="E149" s="14">
        <f>436936.52+0.01</f>
        <v>436936.53</v>
      </c>
      <c r="F149" s="18"/>
    </row>
    <row r="150" spans="1:6" x14ac:dyDescent="0.25">
      <c r="A150" s="30" t="s">
        <v>0</v>
      </c>
      <c r="B150" s="30"/>
      <c r="C150" s="8">
        <f>SUM(C138:C149)</f>
        <v>17562800</v>
      </c>
      <c r="D150" s="8">
        <f>SUM(D138:D149)</f>
        <v>12319561.750000002</v>
      </c>
      <c r="E150" s="8">
        <f>SUM(E138:E149)</f>
        <v>5243238.2500000009</v>
      </c>
      <c r="F150" s="18"/>
    </row>
    <row r="152" spans="1:6" x14ac:dyDescent="0.25">
      <c r="F152" s="18"/>
    </row>
    <row r="154" spans="1:6" x14ac:dyDescent="0.25">
      <c r="C154" s="18"/>
      <c r="F154" s="18"/>
    </row>
  </sheetData>
  <mergeCells count="49">
    <mergeCell ref="A114:B114"/>
    <mergeCell ref="A116:E116"/>
    <mergeCell ref="A118:A119"/>
    <mergeCell ref="B118:B119"/>
    <mergeCell ref="C118:C119"/>
    <mergeCell ref="D118:E118"/>
    <mergeCell ref="A150:B150"/>
    <mergeCell ref="A132:B132"/>
    <mergeCell ref="A134:E134"/>
    <mergeCell ref="A136:A137"/>
    <mergeCell ref="B136:B137"/>
    <mergeCell ref="C136:C137"/>
    <mergeCell ref="D136:E136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60:B60"/>
    <mergeCell ref="A62:E62"/>
    <mergeCell ref="A64:A65"/>
    <mergeCell ref="B64:B65"/>
    <mergeCell ref="C64:C65"/>
    <mergeCell ref="D64:E64"/>
    <mergeCell ref="A42:B42"/>
    <mergeCell ref="A44:E44"/>
    <mergeCell ref="A46:A47"/>
    <mergeCell ref="B46:B47"/>
    <mergeCell ref="C46:C47"/>
    <mergeCell ref="D46:E46"/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</mergeCells>
  <pageMargins left="0.7" right="0.7" top="0.75" bottom="0.75" header="0.3" footer="0.3"/>
  <pageSetup paperSize="9" scale="82" fitToHeight="0" orientation="portrait" verticalDpi="0" r:id="rId1"/>
  <rowBreaks count="3" manualBreakCount="3">
    <brk id="42" max="4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Иваница Виктория Сергеевна</cp:lastModifiedBy>
  <cp:lastPrinted>2022-07-12T23:13:28Z</cp:lastPrinted>
  <dcterms:created xsi:type="dcterms:W3CDTF">2019-12-21T02:12:30Z</dcterms:created>
  <dcterms:modified xsi:type="dcterms:W3CDTF">2022-10-24T06:22:55Z</dcterms:modified>
</cp:coreProperties>
</file>